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640" activeTab="0"/>
  </bookViews>
  <sheets>
    <sheet name="Варнавинский" sheetId="1" r:id="rId1"/>
  </sheets>
  <definedNames>
    <definedName name="_xlnm._FilterDatabase" localSheetId="0" hidden="1">'Варнавинский'!$B$4:$H$4</definedName>
    <definedName name="ааа">#REF!</definedName>
    <definedName name="_xlnm.Print_Titles" localSheetId="0">'Варнавинский'!$2:$4</definedName>
    <definedName name="каи">#REF!</definedName>
    <definedName name="_xlnm.Print_Area" localSheetId="0">'Варнавинский'!$B$1:$I$81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<sst xmlns="http://schemas.openxmlformats.org/spreadsheetml/2006/main" count="74" uniqueCount="58">
  <si>
    <t>Адрес МКД</t>
  </si>
  <si>
    <t>общая площадь МКД, всего</t>
  </si>
  <si>
    <t>Площадь
помещений МКД:</t>
  </si>
  <si>
    <t>всего:</t>
  </si>
  <si>
    <t>в том числе жилых</t>
  </si>
  <si>
    <t>ед.</t>
  </si>
  <si>
    <t>Количество помещений МКД:</t>
  </si>
  <si>
    <t>Год ввода в эксплуатацию МКД</t>
  </si>
  <si>
    <t>1978</t>
  </si>
  <si>
    <t>п. Восход, ул. Красноармейская, д.  7</t>
  </si>
  <si>
    <t>1969</t>
  </si>
  <si>
    <t>п. Восход, ул. Центральная, д.  5</t>
  </si>
  <si>
    <t>1966</t>
  </si>
  <si>
    <t>п. Восход, ул. Центральная, д.  9</t>
  </si>
  <si>
    <t>п. Восход, ул. Центральная, д. 6</t>
  </si>
  <si>
    <t>1967</t>
  </si>
  <si>
    <t>п. Восход, ул. Центральная, д. 7</t>
  </si>
  <si>
    <t>1972</t>
  </si>
  <si>
    <t>п. Восход, ул. Центральная, д. 8</t>
  </si>
  <si>
    <t>1974</t>
  </si>
  <si>
    <t>п. Восход, ул. Центральная, д.10</t>
  </si>
  <si>
    <t>1984</t>
  </si>
  <si>
    <t>п. Восход, ул. Центральная, д.11</t>
  </si>
  <si>
    <t>1987</t>
  </si>
  <si>
    <t>п. Мирный, ул. Садовая, д.  3</t>
  </si>
  <si>
    <t>1970</t>
  </si>
  <si>
    <t>п. Мирный, ул. Центральная, д.  1</t>
  </si>
  <si>
    <t>1986</t>
  </si>
  <si>
    <t>п. Мирный, ул. Центральная, д. 10</t>
  </si>
  <si>
    <t>1981</t>
  </si>
  <si>
    <t>п. Мирный, ул. Центральная, д. 14</t>
  </si>
  <si>
    <t>1962</t>
  </si>
  <si>
    <t>п. Мирный, ул. Центральная, д. 15</t>
  </si>
  <si>
    <t>п. Мирный, ул. Центральная, д. 16</t>
  </si>
  <si>
    <t>п. Мирный, ул. Центральная, д. 17</t>
  </si>
  <si>
    <t>п. Мирный, ул. Центральная, д. 18</t>
  </si>
  <si>
    <t>п. Мирный, ул. Центральная, д. 21</t>
  </si>
  <si>
    <t>1968</t>
  </si>
  <si>
    <t>п. Мирный, ул. Центральная, д. 3</t>
  </si>
  <si>
    <t>2000</t>
  </si>
  <si>
    <t>п. Мирный, ул. Центральная, д. 8</t>
  </si>
  <si>
    <t>п. Мирный, ул.Садовая, д.  1</t>
  </si>
  <si>
    <t>1977</t>
  </si>
  <si>
    <t>п. Черемушки, ул. Советская, д.  3</t>
  </si>
  <si>
    <t>п. Черемушки, ул. Советская, д.  6</t>
  </si>
  <si>
    <t>1989</t>
  </si>
  <si>
    <t>п. Черемушки, ул. Советская, д. 1</t>
  </si>
  <si>
    <t>п. Черемушки, ул. Советская, д. 16</t>
  </si>
  <si>
    <t>п. Черемушки, ул. Советская, д. 18</t>
  </si>
  <si>
    <t>п. Черемушки, ул. Советская, д. 2</t>
  </si>
  <si>
    <t>п. Черемушки, ул. Советская, д. 4</t>
  </si>
  <si>
    <t>п. Черемушки, ул. Советская, д. 5</t>
  </si>
  <si>
    <t>п. Черемушки, ул. Советская, д.8</t>
  </si>
  <si>
    <t>2001</t>
  </si>
  <si>
    <r>
      <t>м</t>
    </r>
    <r>
      <rPr>
        <vertAlign val="superscript"/>
        <sz val="12"/>
        <rFont val="Times New Roman"/>
        <family val="1"/>
      </rPr>
      <t>2</t>
    </r>
  </si>
  <si>
    <t>Итого</t>
  </si>
  <si>
    <r>
      <t>м</t>
    </r>
    <r>
      <rPr>
        <vertAlign val="superscript"/>
        <sz val="12"/>
        <color indexed="10"/>
        <rFont val="Times New Roman"/>
        <family val="1"/>
      </rPr>
      <t>2</t>
    </r>
  </si>
  <si>
    <t>Приложение 1а                                                                                                                                                                                                Перечень многоквартирных домов Варнавинского муниципального района, являющихся объектом конкурса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</si>
</sst>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vertAlign val="superscript"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9">
    <xf numFmtId="0" fontId="0" fillId="0" borderId="0" xfId="0" applyAlignment="1">
      <alignment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vertical="center"/>
    </xf>
    <xf numFmtId="49" fontId="25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/>
    </xf>
    <xf numFmtId="2" fontId="20" fillId="0" borderId="1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wrapText="1"/>
    </xf>
    <xf numFmtId="2" fontId="20" fillId="0" borderId="0" xfId="0" applyNumberFormat="1" applyFont="1" applyFill="1" applyAlignment="1">
      <alignment horizont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Alignment="1">
      <alignment horizontal="center" wrapText="1"/>
    </xf>
    <xf numFmtId="0" fontId="21" fillId="24" borderId="0" xfId="0" applyFont="1" applyFill="1" applyAlignment="1">
      <alignment horizontal="right" wrapText="1"/>
    </xf>
    <xf numFmtId="2" fontId="28" fillId="24" borderId="0" xfId="0" applyNumberFormat="1" applyFont="1" applyFill="1" applyAlignment="1">
      <alignment horizontal="right" wrapText="1"/>
    </xf>
    <xf numFmtId="0" fontId="30" fillId="24" borderId="10" xfId="0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2" fontId="29" fillId="24" borderId="0" xfId="0" applyNumberFormat="1" applyFont="1" applyFill="1" applyAlignment="1">
      <alignment horizontal="center" wrapText="1"/>
    </xf>
    <xf numFmtId="0" fontId="32" fillId="24" borderId="0" xfId="0" applyFont="1" applyFill="1" applyAlignment="1">
      <alignment horizontal="right" wrapText="1"/>
    </xf>
    <xf numFmtId="2" fontId="33" fillId="24" borderId="0" xfId="0" applyNumberFormat="1" applyFont="1" applyFill="1" applyAlignment="1">
      <alignment horizontal="right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75" zoomScaleNormal="85" zoomScaleSheetLayoutView="75" zoomScalePageLayoutView="0" workbookViewId="0" topLeftCell="A1">
      <selection activeCell="L3" sqref="L3"/>
    </sheetView>
  </sheetViews>
  <sheetFormatPr defaultColWidth="9.140625" defaultRowHeight="15"/>
  <cols>
    <col min="1" max="1" width="9.140625" style="7" customWidth="1"/>
    <col min="2" max="2" width="39.7109375" style="7" customWidth="1"/>
    <col min="3" max="3" width="9.8515625" style="13" customWidth="1"/>
    <col min="4" max="4" width="13.140625" style="13" bestFit="1" customWidth="1"/>
    <col min="5" max="6" width="11.00390625" style="13" customWidth="1"/>
    <col min="7" max="7" width="12.7109375" style="13" customWidth="1"/>
    <col min="8" max="8" width="15.7109375" style="13" customWidth="1"/>
    <col min="9" max="16384" width="9.140625" style="7" customWidth="1"/>
  </cols>
  <sheetData>
    <row r="1" spans="2:9" ht="53.25" customHeight="1">
      <c r="B1" s="38" t="s">
        <v>57</v>
      </c>
      <c r="C1" s="38"/>
      <c r="D1" s="38"/>
      <c r="E1" s="38"/>
      <c r="F1" s="38"/>
      <c r="G1" s="38"/>
      <c r="H1" s="38"/>
      <c r="I1" s="38"/>
    </row>
    <row r="2" spans="2:8" s="9" customFormat="1" ht="52.5" customHeight="1">
      <c r="B2" s="36" t="s">
        <v>0</v>
      </c>
      <c r="C2" s="34" t="s">
        <v>7</v>
      </c>
      <c r="D2" s="34" t="s">
        <v>1</v>
      </c>
      <c r="E2" s="34" t="s">
        <v>6</v>
      </c>
      <c r="F2" s="34"/>
      <c r="G2" s="34" t="s">
        <v>2</v>
      </c>
      <c r="H2" s="35"/>
    </row>
    <row r="3" spans="2:8" s="9" customFormat="1" ht="120.75" customHeight="1">
      <c r="B3" s="37"/>
      <c r="C3" s="34"/>
      <c r="D3" s="35"/>
      <c r="E3" s="21" t="s">
        <v>3</v>
      </c>
      <c r="F3" s="8" t="s">
        <v>4</v>
      </c>
      <c r="G3" s="8" t="s">
        <v>3</v>
      </c>
      <c r="H3" s="8" t="s">
        <v>4</v>
      </c>
    </row>
    <row r="4" spans="2:8" s="10" customFormat="1" ht="30" customHeight="1">
      <c r="B4" s="37"/>
      <c r="C4" s="34"/>
      <c r="D4" s="8" t="s">
        <v>54</v>
      </c>
      <c r="E4" s="21" t="s">
        <v>5</v>
      </c>
      <c r="F4" s="8" t="s">
        <v>5</v>
      </c>
      <c r="G4" s="29" t="s">
        <v>56</v>
      </c>
      <c r="H4" s="8" t="s">
        <v>54</v>
      </c>
    </row>
    <row r="5" spans="1:8" ht="20.25">
      <c r="A5" s="7">
        <v>5</v>
      </c>
      <c r="B5" s="11" t="s">
        <v>9</v>
      </c>
      <c r="C5" s="11" t="s">
        <v>10</v>
      </c>
      <c r="D5" s="1">
        <v>1262.4</v>
      </c>
      <c r="E5" s="22">
        <v>21</v>
      </c>
      <c r="F5" s="2">
        <v>18</v>
      </c>
      <c r="G5" s="30">
        <v>877.55</v>
      </c>
      <c r="H5" s="3">
        <v>720.41</v>
      </c>
    </row>
    <row r="6" spans="1:8" ht="20.25">
      <c r="A6" s="7">
        <f>1+A5</f>
        <v>6</v>
      </c>
      <c r="B6" s="11" t="s">
        <v>11</v>
      </c>
      <c r="C6" s="11" t="s">
        <v>12</v>
      </c>
      <c r="D6" s="1">
        <v>532.4</v>
      </c>
      <c r="E6" s="22">
        <v>12</v>
      </c>
      <c r="F6" s="2">
        <v>12</v>
      </c>
      <c r="G6" s="30">
        <v>471</v>
      </c>
      <c r="H6" s="3">
        <v>471</v>
      </c>
    </row>
    <row r="7" spans="1:8" ht="20.25">
      <c r="A7" s="7">
        <f aca="true" t="shared" si="0" ref="A7:A35">1+A6</f>
        <v>7</v>
      </c>
      <c r="B7" s="11" t="s">
        <v>13</v>
      </c>
      <c r="C7" s="11" t="s">
        <v>8</v>
      </c>
      <c r="D7" s="1">
        <v>1451.6</v>
      </c>
      <c r="E7" s="24">
        <v>33</v>
      </c>
      <c r="F7" s="2">
        <v>33</v>
      </c>
      <c r="G7" s="30">
        <v>1330.1</v>
      </c>
      <c r="H7" s="3">
        <v>1330.1</v>
      </c>
    </row>
    <row r="8" spans="1:8" ht="20.25">
      <c r="A8" s="7">
        <f t="shared" si="0"/>
        <v>8</v>
      </c>
      <c r="B8" s="11" t="s">
        <v>14</v>
      </c>
      <c r="C8" s="11" t="s">
        <v>15</v>
      </c>
      <c r="D8" s="1">
        <v>818.6</v>
      </c>
      <c r="E8" s="22">
        <v>12</v>
      </c>
      <c r="F8" s="2">
        <v>12</v>
      </c>
      <c r="G8" s="30">
        <v>751.7</v>
      </c>
      <c r="H8" s="3">
        <v>751.7</v>
      </c>
    </row>
    <row r="9" spans="1:8" ht="20.25">
      <c r="A9" s="7">
        <f t="shared" si="0"/>
        <v>9</v>
      </c>
      <c r="B9" s="11" t="s">
        <v>16</v>
      </c>
      <c r="C9" s="11" t="s">
        <v>17</v>
      </c>
      <c r="D9" s="1">
        <v>931.29</v>
      </c>
      <c r="E9" s="22">
        <v>22</v>
      </c>
      <c r="F9" s="2">
        <v>20</v>
      </c>
      <c r="G9" s="30">
        <v>895.67</v>
      </c>
      <c r="H9" s="3">
        <v>853.57</v>
      </c>
    </row>
    <row r="10" spans="1:8" ht="20.25">
      <c r="A10" s="7">
        <f t="shared" si="0"/>
        <v>10</v>
      </c>
      <c r="B10" s="11" t="s">
        <v>18</v>
      </c>
      <c r="C10" s="11" t="s">
        <v>19</v>
      </c>
      <c r="D10" s="1">
        <v>1465.5</v>
      </c>
      <c r="E10" s="24">
        <v>33</v>
      </c>
      <c r="F10" s="2">
        <v>33</v>
      </c>
      <c r="G10" s="30">
        <v>1339.38</v>
      </c>
      <c r="H10" s="3">
        <v>1339.38</v>
      </c>
    </row>
    <row r="11" spans="1:8" ht="20.25">
      <c r="A11" s="7">
        <f t="shared" si="0"/>
        <v>11</v>
      </c>
      <c r="B11" s="11" t="s">
        <v>20</v>
      </c>
      <c r="C11" s="11" t="s">
        <v>21</v>
      </c>
      <c r="D11" s="1">
        <v>1085.3</v>
      </c>
      <c r="E11" s="22">
        <v>22</v>
      </c>
      <c r="F11" s="2">
        <v>22</v>
      </c>
      <c r="G11" s="30">
        <v>906.34</v>
      </c>
      <c r="H11" s="3">
        <v>906.34</v>
      </c>
    </row>
    <row r="12" spans="1:8" ht="20.25">
      <c r="A12" s="7">
        <f t="shared" si="0"/>
        <v>12</v>
      </c>
      <c r="B12" s="11" t="s">
        <v>22</v>
      </c>
      <c r="C12" s="11" t="s">
        <v>23</v>
      </c>
      <c r="D12" s="1">
        <v>1557.65</v>
      </c>
      <c r="E12" s="22">
        <v>27</v>
      </c>
      <c r="F12" s="2">
        <v>27</v>
      </c>
      <c r="G12" s="30">
        <v>1500.28</v>
      </c>
      <c r="H12" s="3">
        <v>1500.28</v>
      </c>
    </row>
    <row r="13" spans="2:8" ht="20.25">
      <c r="B13" s="11"/>
      <c r="C13" s="11"/>
      <c r="D13" s="15">
        <f>SUM(D5:D12)</f>
        <v>9104.74</v>
      </c>
      <c r="E13" s="23">
        <f>SUM(E5:E12)</f>
        <v>182</v>
      </c>
      <c r="F13" s="15">
        <f>SUM(F5:F12)</f>
        <v>177</v>
      </c>
      <c r="G13" s="25">
        <f>SUM(G5:G12)</f>
        <v>8072.0199999999995</v>
      </c>
      <c r="H13" s="15">
        <f>SUM(H5:H12)</f>
        <v>7872.78</v>
      </c>
    </row>
    <row r="14" spans="1:8" ht="20.25">
      <c r="A14" s="7">
        <v>14</v>
      </c>
      <c r="B14" s="11" t="s">
        <v>24</v>
      </c>
      <c r="C14" s="11" t="s">
        <v>25</v>
      </c>
      <c r="D14" s="1">
        <v>465.8</v>
      </c>
      <c r="E14" s="22">
        <v>11</v>
      </c>
      <c r="F14" s="2">
        <v>12</v>
      </c>
      <c r="G14" s="30">
        <v>419</v>
      </c>
      <c r="H14" s="3">
        <v>419</v>
      </c>
    </row>
    <row r="15" spans="1:8" ht="20.25">
      <c r="A15" s="7">
        <f t="shared" si="0"/>
        <v>15</v>
      </c>
      <c r="B15" s="11" t="s">
        <v>26</v>
      </c>
      <c r="C15" s="11" t="s">
        <v>27</v>
      </c>
      <c r="D15" s="1">
        <v>1642.8</v>
      </c>
      <c r="E15" s="22">
        <v>18</v>
      </c>
      <c r="F15" s="2">
        <v>18</v>
      </c>
      <c r="G15" s="30">
        <v>929.4</v>
      </c>
      <c r="H15" s="3">
        <v>929.4</v>
      </c>
    </row>
    <row r="16" spans="1:8" ht="20.25">
      <c r="A16" s="7">
        <f t="shared" si="0"/>
        <v>16</v>
      </c>
      <c r="B16" s="11" t="s">
        <v>28</v>
      </c>
      <c r="C16" s="11" t="s">
        <v>29</v>
      </c>
      <c r="D16" s="1">
        <v>1085.3</v>
      </c>
      <c r="E16" s="22">
        <v>21</v>
      </c>
      <c r="F16" s="2">
        <v>21</v>
      </c>
      <c r="G16" s="30">
        <v>915.8</v>
      </c>
      <c r="H16" s="3">
        <v>915.8</v>
      </c>
    </row>
    <row r="17" spans="1:8" ht="20.25">
      <c r="A17" s="7">
        <f t="shared" si="0"/>
        <v>17</v>
      </c>
      <c r="B17" s="11" t="s">
        <v>30</v>
      </c>
      <c r="C17" s="11" t="s">
        <v>31</v>
      </c>
      <c r="D17" s="1">
        <v>519.65</v>
      </c>
      <c r="E17" s="22">
        <v>12</v>
      </c>
      <c r="F17" s="2">
        <v>12</v>
      </c>
      <c r="G17" s="30">
        <v>470.83</v>
      </c>
      <c r="H17" s="3">
        <v>470.83</v>
      </c>
    </row>
    <row r="18" spans="1:8" ht="20.25">
      <c r="A18" s="7">
        <f t="shared" si="0"/>
        <v>18</v>
      </c>
      <c r="B18" s="11" t="s">
        <v>32</v>
      </c>
      <c r="C18" s="11" t="s">
        <v>12</v>
      </c>
      <c r="D18" s="1">
        <v>543.5</v>
      </c>
      <c r="E18" s="22">
        <v>12</v>
      </c>
      <c r="F18" s="2">
        <v>10</v>
      </c>
      <c r="G18" s="30">
        <v>473.02</v>
      </c>
      <c r="H18" s="3">
        <v>385.92</v>
      </c>
    </row>
    <row r="19" spans="1:8" ht="20.25">
      <c r="A19" s="7">
        <f t="shared" si="0"/>
        <v>19</v>
      </c>
      <c r="B19" s="11" t="s">
        <v>33</v>
      </c>
      <c r="C19" s="11" t="s">
        <v>15</v>
      </c>
      <c r="D19" s="1">
        <v>766</v>
      </c>
      <c r="E19" s="22">
        <v>16</v>
      </c>
      <c r="F19" s="2">
        <v>16</v>
      </c>
      <c r="G19" s="30">
        <v>678.8</v>
      </c>
      <c r="H19" s="3">
        <v>678.8</v>
      </c>
    </row>
    <row r="20" spans="1:8" ht="20.25">
      <c r="A20" s="7">
        <f t="shared" si="0"/>
        <v>20</v>
      </c>
      <c r="B20" s="11" t="s">
        <v>34</v>
      </c>
      <c r="C20" s="11" t="s">
        <v>17</v>
      </c>
      <c r="D20" s="1">
        <v>466.7</v>
      </c>
      <c r="E20" s="22">
        <v>11</v>
      </c>
      <c r="F20" s="2">
        <v>11</v>
      </c>
      <c r="G20" s="30">
        <v>423.58</v>
      </c>
      <c r="H20" s="3">
        <v>423.58</v>
      </c>
    </row>
    <row r="21" spans="1:8" ht="20.25">
      <c r="A21" s="7">
        <f t="shared" si="0"/>
        <v>21</v>
      </c>
      <c r="B21" s="11" t="s">
        <v>35</v>
      </c>
      <c r="C21" s="11" t="s">
        <v>12</v>
      </c>
      <c r="D21" s="1">
        <v>516.2</v>
      </c>
      <c r="E21" s="22">
        <v>11</v>
      </c>
      <c r="F21" s="2">
        <v>10</v>
      </c>
      <c r="G21" s="30">
        <v>457.69</v>
      </c>
      <c r="H21" s="3">
        <v>347.69</v>
      </c>
    </row>
    <row r="22" spans="1:8" ht="20.25">
      <c r="A22" s="7">
        <f t="shared" si="0"/>
        <v>22</v>
      </c>
      <c r="B22" s="11" t="s">
        <v>36</v>
      </c>
      <c r="C22" s="11" t="s">
        <v>37</v>
      </c>
      <c r="D22" s="1">
        <v>389.1</v>
      </c>
      <c r="E22" s="22">
        <v>4</v>
      </c>
      <c r="F22" s="2">
        <v>4</v>
      </c>
      <c r="G22" s="30">
        <v>337.9</v>
      </c>
      <c r="H22" s="3">
        <v>337.9</v>
      </c>
    </row>
    <row r="23" spans="1:8" ht="20.25">
      <c r="A23" s="7">
        <f t="shared" si="0"/>
        <v>23</v>
      </c>
      <c r="B23" s="11" t="s">
        <v>38</v>
      </c>
      <c r="C23" s="11" t="s">
        <v>39</v>
      </c>
      <c r="D23" s="1">
        <v>978</v>
      </c>
      <c r="E23" s="22">
        <v>13</v>
      </c>
      <c r="F23" s="2">
        <v>13</v>
      </c>
      <c r="G23" s="30">
        <v>771.7</v>
      </c>
      <c r="H23" s="3">
        <v>771.7</v>
      </c>
    </row>
    <row r="24" spans="1:8" ht="20.25">
      <c r="A24" s="7">
        <f t="shared" si="0"/>
        <v>24</v>
      </c>
      <c r="B24" s="11" t="s">
        <v>40</v>
      </c>
      <c r="C24" s="11" t="s">
        <v>27</v>
      </c>
      <c r="D24" s="1">
        <v>1019.6</v>
      </c>
      <c r="E24" s="22">
        <v>21</v>
      </c>
      <c r="F24" s="2">
        <v>20</v>
      </c>
      <c r="G24" s="30">
        <v>895.4</v>
      </c>
      <c r="H24" s="3">
        <v>818</v>
      </c>
    </row>
    <row r="25" spans="1:8" ht="20.25">
      <c r="A25" s="7">
        <f t="shared" si="0"/>
        <v>25</v>
      </c>
      <c r="B25" s="11" t="s">
        <v>41</v>
      </c>
      <c r="C25" s="11" t="s">
        <v>42</v>
      </c>
      <c r="D25" s="1">
        <v>945.5</v>
      </c>
      <c r="E25" s="22">
        <v>20</v>
      </c>
      <c r="F25" s="2">
        <v>20</v>
      </c>
      <c r="G25" s="30">
        <v>862.78</v>
      </c>
      <c r="H25" s="3">
        <v>862.78</v>
      </c>
    </row>
    <row r="26" spans="2:8" ht="20.25">
      <c r="B26" s="11"/>
      <c r="C26" s="11"/>
      <c r="D26" s="15">
        <f>SUM(D14:D25)</f>
        <v>9338.15</v>
      </c>
      <c r="E26" s="23">
        <f>SUM(E14:E25)</f>
        <v>170</v>
      </c>
      <c r="F26" s="15">
        <f>SUM(F14:F25)</f>
        <v>167</v>
      </c>
      <c r="G26" s="25">
        <f>SUM(G14:G25)</f>
        <v>7635.899999999998</v>
      </c>
      <c r="H26" s="15">
        <f>SUM(H14:H25)</f>
        <v>7361.399999999999</v>
      </c>
    </row>
    <row r="27" spans="1:8" ht="20.25">
      <c r="A27" s="7">
        <v>36</v>
      </c>
      <c r="B27" s="11" t="s">
        <v>43</v>
      </c>
      <c r="C27" s="11" t="s">
        <v>15</v>
      </c>
      <c r="D27" s="1">
        <v>253</v>
      </c>
      <c r="E27" s="22">
        <v>5</v>
      </c>
      <c r="F27" s="2">
        <v>5</v>
      </c>
      <c r="G27" s="30">
        <v>220.56</v>
      </c>
      <c r="H27" s="3">
        <v>220.56</v>
      </c>
    </row>
    <row r="28" spans="1:8" ht="20.25">
      <c r="A28" s="7">
        <f t="shared" si="0"/>
        <v>37</v>
      </c>
      <c r="B28" s="11" t="s">
        <v>44</v>
      </c>
      <c r="C28" s="11" t="s">
        <v>45</v>
      </c>
      <c r="D28" s="1">
        <v>1392.7</v>
      </c>
      <c r="E28" s="22">
        <v>18</v>
      </c>
      <c r="F28" s="2">
        <v>18</v>
      </c>
      <c r="G28" s="30">
        <v>854.5</v>
      </c>
      <c r="H28" s="3">
        <v>854.5</v>
      </c>
    </row>
    <row r="29" spans="1:8" ht="20.25">
      <c r="A29" s="7">
        <f t="shared" si="0"/>
        <v>38</v>
      </c>
      <c r="B29" s="11" t="s">
        <v>46</v>
      </c>
      <c r="C29" s="11" t="s">
        <v>10</v>
      </c>
      <c r="D29" s="1">
        <v>303.49</v>
      </c>
      <c r="E29" s="22">
        <v>6</v>
      </c>
      <c r="F29" s="2">
        <v>6</v>
      </c>
      <c r="G29" s="30">
        <v>247.85</v>
      </c>
      <c r="H29" s="3">
        <v>247.85</v>
      </c>
    </row>
    <row r="30" spans="1:8" ht="20.25">
      <c r="A30" s="7">
        <f t="shared" si="0"/>
        <v>39</v>
      </c>
      <c r="B30" s="11" t="s">
        <v>47</v>
      </c>
      <c r="C30" s="11" t="s">
        <v>8</v>
      </c>
      <c r="D30" s="1">
        <v>1100.2</v>
      </c>
      <c r="E30" s="22">
        <v>19</v>
      </c>
      <c r="F30" s="2">
        <v>17</v>
      </c>
      <c r="G30" s="30">
        <v>1019.12</v>
      </c>
      <c r="H30" s="3">
        <v>945.22</v>
      </c>
    </row>
    <row r="31" spans="1:8" ht="20.25">
      <c r="A31" s="7">
        <f t="shared" si="0"/>
        <v>40</v>
      </c>
      <c r="B31" s="11" t="s">
        <v>48</v>
      </c>
      <c r="C31" s="11" t="s">
        <v>25</v>
      </c>
      <c r="D31" s="1">
        <v>573.1</v>
      </c>
      <c r="E31" s="22">
        <v>12</v>
      </c>
      <c r="F31" s="2">
        <v>12</v>
      </c>
      <c r="G31" s="30">
        <v>515.75</v>
      </c>
      <c r="H31" s="3">
        <v>515.75</v>
      </c>
    </row>
    <row r="32" spans="1:8" ht="20.25">
      <c r="A32" s="7">
        <f t="shared" si="0"/>
        <v>41</v>
      </c>
      <c r="B32" s="11" t="s">
        <v>49</v>
      </c>
      <c r="C32" s="11" t="s">
        <v>10</v>
      </c>
      <c r="D32" s="1">
        <v>301.3</v>
      </c>
      <c r="E32" s="22">
        <v>6</v>
      </c>
      <c r="F32" s="2">
        <v>6</v>
      </c>
      <c r="G32" s="30">
        <v>247.5</v>
      </c>
      <c r="H32" s="3">
        <v>247.5</v>
      </c>
    </row>
    <row r="33" spans="1:8" ht="20.25">
      <c r="A33" s="7">
        <f t="shared" si="0"/>
        <v>42</v>
      </c>
      <c r="B33" s="11" t="s">
        <v>50</v>
      </c>
      <c r="C33" s="11" t="s">
        <v>15</v>
      </c>
      <c r="D33" s="1">
        <v>303.8</v>
      </c>
      <c r="E33" s="22">
        <v>5</v>
      </c>
      <c r="F33" s="2">
        <v>5</v>
      </c>
      <c r="G33" s="30">
        <v>255.4</v>
      </c>
      <c r="H33" s="3">
        <v>255.4</v>
      </c>
    </row>
    <row r="34" spans="1:8" ht="20.25">
      <c r="A34" s="7">
        <f t="shared" si="0"/>
        <v>43</v>
      </c>
      <c r="B34" s="11" t="s">
        <v>51</v>
      </c>
      <c r="C34" s="11" t="s">
        <v>21</v>
      </c>
      <c r="D34" s="1">
        <v>1374.9</v>
      </c>
      <c r="E34" s="22">
        <v>23</v>
      </c>
      <c r="F34" s="2">
        <v>22</v>
      </c>
      <c r="G34" s="30">
        <v>996.55</v>
      </c>
      <c r="H34" s="3">
        <v>904.45</v>
      </c>
    </row>
    <row r="35" spans="1:8" ht="20.25">
      <c r="A35" s="7">
        <f t="shared" si="0"/>
        <v>44</v>
      </c>
      <c r="B35" s="11" t="s">
        <v>52</v>
      </c>
      <c r="C35" s="11" t="s">
        <v>53</v>
      </c>
      <c r="D35" s="1">
        <v>1392.6</v>
      </c>
      <c r="E35" s="22">
        <v>18</v>
      </c>
      <c r="F35" s="2">
        <v>18</v>
      </c>
      <c r="G35" s="30">
        <v>855.78</v>
      </c>
      <c r="H35" s="3">
        <v>855.78</v>
      </c>
    </row>
    <row r="36" spans="2:8" ht="20.25">
      <c r="B36" s="11"/>
      <c r="C36" s="11"/>
      <c r="D36" s="15">
        <f>SUM(D27:D35)</f>
        <v>6995.09</v>
      </c>
      <c r="E36" s="15">
        <f>SUM(E27:E35)</f>
        <v>112</v>
      </c>
      <c r="F36" s="15">
        <f>SUM(F27:F35)</f>
        <v>109</v>
      </c>
      <c r="G36" s="15">
        <f>SUM(G27:G35)</f>
        <v>5213.009999999999</v>
      </c>
      <c r="H36" s="15">
        <f>SUM(H27:H35)</f>
        <v>5047.01</v>
      </c>
    </row>
    <row r="37" spans="2:8" ht="20.25">
      <c r="B37" s="12"/>
      <c r="C37" s="12"/>
      <c r="D37" s="4"/>
      <c r="E37" s="24"/>
      <c r="F37" s="5"/>
      <c r="G37" s="30"/>
      <c r="H37" s="6"/>
    </row>
    <row r="38" spans="2:8" ht="20.25">
      <c r="B38" s="12"/>
      <c r="C38" s="12"/>
      <c r="D38" s="4">
        <f>D36+D26+D13</f>
        <v>25437.98</v>
      </c>
      <c r="E38" s="4">
        <f>E36+E26+E13</f>
        <v>464</v>
      </c>
      <c r="F38" s="4">
        <f>F36+F26+F13</f>
        <v>453</v>
      </c>
      <c r="G38" s="4">
        <f>G36+G26+G13</f>
        <v>20920.929999999997</v>
      </c>
      <c r="H38" s="4">
        <f>H36+H26+H13</f>
        <v>20281.19</v>
      </c>
    </row>
    <row r="39" spans="2:8" ht="20.25">
      <c r="B39" s="12"/>
      <c r="C39" s="12"/>
      <c r="D39" s="4"/>
      <c r="E39" s="24"/>
      <c r="F39" s="5"/>
      <c r="G39" s="30"/>
      <c r="H39" s="6"/>
    </row>
    <row r="40" spans="2:8" ht="20.25">
      <c r="B40" s="12"/>
      <c r="C40" s="12"/>
      <c r="D40" s="4"/>
      <c r="E40" s="24"/>
      <c r="F40" s="5"/>
      <c r="G40" s="30"/>
      <c r="H40" s="6"/>
    </row>
    <row r="41" spans="2:8" ht="20.25">
      <c r="B41" s="12"/>
      <c r="C41" s="12"/>
      <c r="D41" s="4"/>
      <c r="E41" s="24"/>
      <c r="F41" s="5"/>
      <c r="G41" s="30"/>
      <c r="H41" s="6"/>
    </row>
    <row r="42" spans="2:8" ht="20.25">
      <c r="B42" s="12"/>
      <c r="C42" s="12"/>
      <c r="D42" s="4"/>
      <c r="E42" s="24"/>
      <c r="F42" s="5"/>
      <c r="G42" s="30"/>
      <c r="H42" s="6"/>
    </row>
    <row r="43" spans="2:8" ht="20.25">
      <c r="B43" s="12"/>
      <c r="C43" s="12"/>
      <c r="D43" s="4"/>
      <c r="E43" s="24"/>
      <c r="F43" s="5"/>
      <c r="G43" s="30"/>
      <c r="H43" s="6"/>
    </row>
    <row r="44" spans="2:8" ht="20.25">
      <c r="B44" s="12"/>
      <c r="C44" s="12"/>
      <c r="D44" s="4"/>
      <c r="E44" s="24"/>
      <c r="F44" s="5"/>
      <c r="G44" s="30"/>
      <c r="H44" s="6"/>
    </row>
    <row r="45" spans="2:8" ht="20.25">
      <c r="B45" s="12"/>
      <c r="C45" s="12"/>
      <c r="D45" s="4"/>
      <c r="E45" s="24"/>
      <c r="F45" s="5"/>
      <c r="G45" s="30"/>
      <c r="H45" s="6"/>
    </row>
    <row r="46" spans="2:8" ht="20.25">
      <c r="B46" s="12"/>
      <c r="C46" s="12"/>
      <c r="D46" s="4"/>
      <c r="E46" s="24"/>
      <c r="F46" s="5"/>
      <c r="G46" s="30"/>
      <c r="H46" s="6"/>
    </row>
    <row r="47" spans="2:8" ht="20.25">
      <c r="B47" s="12"/>
      <c r="C47" s="12"/>
      <c r="D47" s="4"/>
      <c r="E47" s="24"/>
      <c r="F47" s="5"/>
      <c r="G47" s="30"/>
      <c r="H47" s="6"/>
    </row>
    <row r="48" spans="2:8" ht="20.25">
      <c r="B48" s="12"/>
      <c r="C48" s="12"/>
      <c r="D48" s="4"/>
      <c r="E48" s="24"/>
      <c r="F48" s="5"/>
      <c r="G48" s="30"/>
      <c r="H48" s="6"/>
    </row>
    <row r="49" spans="2:8" ht="20.25">
      <c r="B49" s="12"/>
      <c r="C49" s="12"/>
      <c r="D49" s="4"/>
      <c r="E49" s="24"/>
      <c r="F49" s="5"/>
      <c r="G49" s="30"/>
      <c r="H49" s="6"/>
    </row>
    <row r="50" spans="2:8" ht="20.25">
      <c r="B50" s="12"/>
      <c r="C50" s="12"/>
      <c r="D50" s="4"/>
      <c r="E50" s="24"/>
      <c r="F50" s="5"/>
      <c r="G50" s="30"/>
      <c r="H50" s="6"/>
    </row>
    <row r="51" spans="2:8" ht="20.25">
      <c r="B51" s="12"/>
      <c r="C51" s="12"/>
      <c r="D51" s="4"/>
      <c r="E51" s="24"/>
      <c r="F51" s="5"/>
      <c r="G51" s="30"/>
      <c r="H51" s="6"/>
    </row>
    <row r="52" spans="2:8" ht="20.25">
      <c r="B52" s="12"/>
      <c r="C52" s="12"/>
      <c r="D52" s="4"/>
      <c r="E52" s="24"/>
      <c r="F52" s="5"/>
      <c r="G52" s="30"/>
      <c r="H52" s="6"/>
    </row>
    <row r="53" spans="2:8" ht="20.25">
      <c r="B53" s="12"/>
      <c r="C53" s="12"/>
      <c r="D53" s="4"/>
      <c r="E53" s="24"/>
      <c r="F53" s="5"/>
      <c r="G53" s="30"/>
      <c r="H53" s="6"/>
    </row>
    <row r="54" spans="2:8" ht="20.25">
      <c r="B54" s="12"/>
      <c r="C54" s="12"/>
      <c r="D54" s="4"/>
      <c r="E54" s="24"/>
      <c r="F54" s="5"/>
      <c r="G54" s="30"/>
      <c r="H54" s="6"/>
    </row>
    <row r="55" spans="2:8" ht="20.25">
      <c r="B55" s="12"/>
      <c r="C55" s="12"/>
      <c r="D55" s="4"/>
      <c r="E55" s="24"/>
      <c r="F55" s="5"/>
      <c r="G55" s="30"/>
      <c r="H55" s="6"/>
    </row>
    <row r="56" spans="2:8" ht="20.25">
      <c r="B56" s="12"/>
      <c r="C56" s="12"/>
      <c r="D56" s="4"/>
      <c r="E56" s="24"/>
      <c r="F56" s="5"/>
      <c r="G56" s="30"/>
      <c r="H56" s="6"/>
    </row>
    <row r="57" spans="2:8" ht="20.25">
      <c r="B57" s="12"/>
      <c r="C57" s="12"/>
      <c r="D57" s="4"/>
      <c r="E57" s="24"/>
      <c r="F57" s="5"/>
      <c r="G57" s="30"/>
      <c r="H57" s="6"/>
    </row>
    <row r="58" spans="2:8" ht="20.25">
      <c r="B58" s="12"/>
      <c r="C58" s="12"/>
      <c r="D58" s="4"/>
      <c r="E58" s="24"/>
      <c r="F58" s="5"/>
      <c r="G58" s="30"/>
      <c r="H58" s="6"/>
    </row>
    <row r="59" spans="2:8" ht="20.25">
      <c r="B59" s="12"/>
      <c r="C59" s="12"/>
      <c r="D59" s="4"/>
      <c r="E59" s="24"/>
      <c r="F59" s="5"/>
      <c r="G59" s="30"/>
      <c r="H59" s="6"/>
    </row>
    <row r="60" spans="2:8" ht="20.25">
      <c r="B60" s="12"/>
      <c r="C60" s="12"/>
      <c r="D60" s="4"/>
      <c r="E60" s="24"/>
      <c r="F60" s="5"/>
      <c r="G60" s="30"/>
      <c r="H60" s="6"/>
    </row>
    <row r="61" spans="2:8" ht="20.25">
      <c r="B61" s="12"/>
      <c r="C61" s="12"/>
      <c r="D61" s="4"/>
      <c r="E61" s="24"/>
      <c r="F61" s="5"/>
      <c r="G61" s="30"/>
      <c r="H61" s="6"/>
    </row>
    <row r="62" spans="2:8" ht="20.25">
      <c r="B62" s="12"/>
      <c r="C62" s="12"/>
      <c r="D62" s="4"/>
      <c r="E62" s="24"/>
      <c r="F62" s="5"/>
      <c r="G62" s="30"/>
      <c r="H62" s="6"/>
    </row>
    <row r="63" spans="2:8" ht="20.25">
      <c r="B63" s="12"/>
      <c r="C63" s="12"/>
      <c r="D63" s="4"/>
      <c r="E63" s="24"/>
      <c r="F63" s="5"/>
      <c r="G63" s="30"/>
      <c r="H63" s="6"/>
    </row>
    <row r="64" spans="2:8" ht="20.25">
      <c r="B64" s="12"/>
      <c r="C64" s="12"/>
      <c r="D64" s="4"/>
      <c r="E64" s="24"/>
      <c r="F64" s="5"/>
      <c r="G64" s="30"/>
      <c r="H64" s="6"/>
    </row>
    <row r="65" spans="2:8" ht="20.25">
      <c r="B65" s="12"/>
      <c r="C65" s="12"/>
      <c r="D65" s="4"/>
      <c r="E65" s="24"/>
      <c r="F65" s="5"/>
      <c r="G65" s="30"/>
      <c r="H65" s="6"/>
    </row>
    <row r="66" spans="2:8" ht="20.25">
      <c r="B66" s="12"/>
      <c r="C66" s="12"/>
      <c r="D66" s="4"/>
      <c r="E66" s="24"/>
      <c r="F66" s="5"/>
      <c r="G66" s="30"/>
      <c r="H66" s="6"/>
    </row>
    <row r="67" spans="2:8" ht="20.25">
      <c r="B67" s="12"/>
      <c r="C67" s="12"/>
      <c r="D67" s="4"/>
      <c r="E67" s="24"/>
      <c r="F67" s="5"/>
      <c r="G67" s="30"/>
      <c r="H67" s="6"/>
    </row>
    <row r="68" spans="2:8" ht="20.25">
      <c r="B68" s="12"/>
      <c r="C68" s="12"/>
      <c r="D68" s="4"/>
      <c r="E68" s="24"/>
      <c r="F68" s="5"/>
      <c r="G68" s="30"/>
      <c r="H68" s="6"/>
    </row>
    <row r="69" spans="2:8" ht="20.25">
      <c r="B69" s="12"/>
      <c r="C69" s="12"/>
      <c r="D69" s="4"/>
      <c r="E69" s="24"/>
      <c r="F69" s="5"/>
      <c r="G69" s="30"/>
      <c r="H69" s="6"/>
    </row>
    <row r="70" spans="2:8" ht="20.25">
      <c r="B70" s="12"/>
      <c r="C70" s="12"/>
      <c r="D70" s="4"/>
      <c r="E70" s="24"/>
      <c r="F70" s="5"/>
      <c r="G70" s="30"/>
      <c r="H70" s="6"/>
    </row>
    <row r="71" spans="2:8" ht="20.25">
      <c r="B71" s="12"/>
      <c r="C71" s="12"/>
      <c r="D71" s="4"/>
      <c r="E71" s="24"/>
      <c r="F71" s="5"/>
      <c r="G71" s="30"/>
      <c r="H71" s="6"/>
    </row>
    <row r="72" spans="2:8" ht="20.25">
      <c r="B72" s="12"/>
      <c r="C72" s="12"/>
      <c r="D72" s="4"/>
      <c r="E72" s="24"/>
      <c r="F72" s="5"/>
      <c r="G72" s="30"/>
      <c r="H72" s="6"/>
    </row>
    <row r="73" spans="2:8" ht="20.25">
      <c r="B73" s="12"/>
      <c r="C73" s="12"/>
      <c r="D73" s="4"/>
      <c r="E73" s="24"/>
      <c r="F73" s="5"/>
      <c r="G73" s="30"/>
      <c r="H73" s="6"/>
    </row>
    <row r="74" spans="2:8" ht="20.25">
      <c r="B74" s="12"/>
      <c r="C74" s="12"/>
      <c r="D74" s="4"/>
      <c r="E74" s="24"/>
      <c r="F74" s="5"/>
      <c r="G74" s="30"/>
      <c r="H74" s="6"/>
    </row>
    <row r="75" spans="2:8" ht="20.25">
      <c r="B75" s="12"/>
      <c r="C75" s="12"/>
      <c r="D75" s="4"/>
      <c r="E75" s="24"/>
      <c r="F75" s="5"/>
      <c r="G75" s="30"/>
      <c r="H75" s="6"/>
    </row>
    <row r="76" spans="2:8" ht="20.25">
      <c r="B76" s="12"/>
      <c r="C76" s="12"/>
      <c r="D76" s="4"/>
      <c r="E76" s="24"/>
      <c r="F76" s="5"/>
      <c r="G76" s="30"/>
      <c r="H76" s="6"/>
    </row>
    <row r="77" spans="2:8" ht="20.25">
      <c r="B77" s="12"/>
      <c r="C77" s="12"/>
      <c r="D77" s="20"/>
      <c r="E77" s="25"/>
      <c r="F77" s="20"/>
      <c r="G77" s="25"/>
      <c r="H77" s="20"/>
    </row>
    <row r="78" spans="2:8" ht="20.25">
      <c r="B78" s="12"/>
      <c r="C78" s="12"/>
      <c r="D78" s="4"/>
      <c r="E78" s="24"/>
      <c r="F78" s="5"/>
      <c r="G78" s="30"/>
      <c r="H78" s="6"/>
    </row>
    <row r="79" spans="2:8" s="14" customFormat="1" ht="18.75">
      <c r="B79" s="17"/>
      <c r="C79" s="18"/>
      <c r="D79" s="19"/>
      <c r="E79" s="26"/>
      <c r="F79" s="19"/>
      <c r="G79" s="31"/>
      <c r="H79" s="19"/>
    </row>
    <row r="80" spans="5:7" ht="20.25">
      <c r="E80" s="27"/>
      <c r="G80" s="32"/>
    </row>
    <row r="81" spans="2:8" ht="20.25">
      <c r="B81" s="7" t="s">
        <v>55</v>
      </c>
      <c r="D81" s="16" t="e">
        <f>D79+D78+D77+#REF!+#REF!+#REF!</f>
        <v>#REF!</v>
      </c>
      <c r="E81" s="28" t="e">
        <f>E79+E78+E77+#REF!+#REF!+#REF!</f>
        <v>#REF!</v>
      </c>
      <c r="F81" s="16" t="e">
        <f>F79+F78+F77+#REF!+#REF!+#REF!</f>
        <v>#REF!</v>
      </c>
      <c r="G81" s="33" t="e">
        <f>#REF!+G13+#REF!+G26+#REF!+G36+G77+G78</f>
        <v>#REF!</v>
      </c>
      <c r="H81" s="16" t="e">
        <f>H79+H78+H77+#REF!+#REF!+#REF!</f>
        <v>#REF!</v>
      </c>
    </row>
  </sheetData>
  <sheetProtection/>
  <autoFilter ref="B4:H4"/>
  <mergeCells count="6">
    <mergeCell ref="C2:C4"/>
    <mergeCell ref="D2:D3"/>
    <mergeCell ref="G2:H2"/>
    <mergeCell ref="B2:B4"/>
    <mergeCell ref="E2:F2"/>
    <mergeCell ref="B1:I1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Кайнова М.А.</dc:creator>
  <cp:keywords/>
  <dc:description/>
  <cp:lastModifiedBy>User</cp:lastModifiedBy>
  <cp:lastPrinted>2018-02-20T06:44:32Z</cp:lastPrinted>
  <dcterms:created xsi:type="dcterms:W3CDTF">2014-07-31T13:09:28Z</dcterms:created>
  <dcterms:modified xsi:type="dcterms:W3CDTF">2018-08-22T05:48:41Z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1587079685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A.Ushakova@gkh.kreml.nnov.ru</vt:lpwstr>
  </property>
  <property fmtid="{D5CDD505-2E9C-101B-9397-08002B2CF9AE}" pid="6" name="_AuthorEmailDisplayName">
    <vt:lpwstr>Ушакова Альбина Валерьевна</vt:lpwstr>
  </property>
  <property fmtid="{D5CDD505-2E9C-101B-9397-08002B2CF9AE}" pid="7" name="_ReviewingToolsShownOnce">
    <vt:lpwstr/>
  </property>
</Properties>
</file>